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075" windowHeight="903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1" i="2" l="1"/>
  <c r="L12" i="2"/>
  <c r="L13" i="2" s="1"/>
  <c r="K4" i="2"/>
  <c r="K5" i="2"/>
  <c r="K6" i="2"/>
  <c r="K7" i="2"/>
  <c r="K8" i="2"/>
  <c r="K9" i="2"/>
  <c r="K10" i="2"/>
  <c r="K11" i="2"/>
  <c r="K3" i="2"/>
  <c r="K12" i="2" l="1"/>
  <c r="K13" i="2" s="1"/>
  <c r="G23" i="2" s="1"/>
</calcChain>
</file>

<file path=xl/sharedStrings.xml><?xml version="1.0" encoding="utf-8"?>
<sst xmlns="http://schemas.openxmlformats.org/spreadsheetml/2006/main" count="38" uniqueCount="30">
  <si>
    <t>Наименование показателя</t>
  </si>
  <si>
    <t>Тип показателя основной</t>
  </si>
  <si>
    <t>Базовое значение</t>
  </si>
  <si>
    <t>Период год</t>
  </si>
  <si>
    <t>Значение</t>
  </si>
  <si>
    <t>Дата</t>
  </si>
  <si>
    <t>Доля детей и молодежи систематически занимающихся физической культурой и спортом, в общей численности детей и молодежи (%)</t>
  </si>
  <si>
    <t>основной</t>
  </si>
  <si>
    <t>Доля населения среднего возраста, систематически занимающегося физической культурой и спортом, в общей численности населения среднего возраста (%)</t>
  </si>
  <si>
    <t>Доля населения старшего возраста, систематически занимающегося физической культурой и спортом, в общей численности населения старшего возраста (%)</t>
  </si>
  <si>
    <t>Уровень обеспеченности населения спортивными сооружениями исходя из единовременной пропускной способности объектов спорта (%)</t>
  </si>
  <si>
    <t>Доля занимающихся по программа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 (%)</t>
  </si>
  <si>
    <t>Количество физкультурных и спортивных мероприятий с участием лиц с ограниченными возможностями (ед.)</t>
  </si>
  <si>
    <t>Количество организованных физкультурных и спортивных мероприятий (ед.)</t>
  </si>
  <si>
    <t>Количество физкультурных и спортивных мероприятий, в которых приняло участие население Боровского района (ед.)</t>
  </si>
  <si>
    <t>Количество организованных и проведенных мероприятий Всероссийского физкультурно-спортивного комплекса «Готов к труду и обороне» (ГТО) (ед.)</t>
  </si>
  <si>
    <t xml:space="preserve">Сумма значений индикаторов (показателей) муниципальной программы </t>
  </si>
  <si>
    <t xml:space="preserve">Оценки значений индикаторов (показателей) муниципальной программы </t>
  </si>
  <si>
    <t xml:space="preserve">Оценка степени достижения цели, решения задачи муниципальной программы </t>
  </si>
  <si>
    <t xml:space="preserve">Оценка степени реализации контрольных мероприятий муниципальной программы </t>
  </si>
  <si>
    <t xml:space="preserve">        Основное мероприятие "Организация и проведение физкультурных и спортивных мероприятий"</t>
  </si>
  <si>
    <t xml:space="preserve">          "Организация, проведение и участие населения в физкультурных и спортивных мероприятиях"</t>
  </si>
  <si>
    <t xml:space="preserve">          "Обеспечение деятельности учреждений, реализующих программы по спортивной подготовке"</t>
  </si>
  <si>
    <t xml:space="preserve">          "Создание и ремонт объектов спортивной инфраструктуры"</t>
  </si>
  <si>
    <t xml:space="preserve">          "Организация проведения мероприятий Всероссийского физкультурно-спортивного комплекса "Готов к труду и обороне"</t>
  </si>
  <si>
    <t>Наименование мероприятия</t>
  </si>
  <si>
    <t>Фактический объем финансовых ресурсов, направленный на реализацию мероприятий муниципальной программы</t>
  </si>
  <si>
    <t xml:space="preserve">Плановый объем финансовых ресурсов на реализацию муниципальной программы </t>
  </si>
  <si>
    <t xml:space="preserve">Оценка степени соответствия запланированному уровню затрат и эффективности использования средств местного бюджета муниципальной программы </t>
  </si>
  <si>
    <t>Комплексная оценка эффективности реализации муниципальной программы Развитие физической культуры и спорта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</si>
</sst>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6" xfId="0" applyBorder="1"/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2" fontId="2" fillId="0" borderId="3" xfId="1" applyNumberFormat="1" applyFont="1" applyBorder="1" applyAlignment="1">
      <alignment horizontal="center"/>
    </xf>
    <xf numFmtId="9" fontId="2" fillId="0" borderId="0" xfId="2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9" fontId="2" fillId="0" borderId="8" xfId="2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2" xfId="0" applyBorder="1"/>
    <xf numFmtId="1" fontId="2" fillId="0" borderId="3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90" zoomScaleNormal="90" workbookViewId="0">
      <selection activeCell="G15" sqref="G15"/>
    </sheetView>
  </sheetViews>
  <sheetFormatPr defaultRowHeight="15" x14ac:dyDescent="0.25"/>
  <cols>
    <col min="1" max="1" width="132.7109375" customWidth="1"/>
    <col min="2" max="2" width="15" customWidth="1"/>
    <col min="3" max="3" width="16.5703125" customWidth="1"/>
    <col min="4" max="4" width="14.7109375" customWidth="1"/>
    <col min="5" max="5" width="9" customWidth="1"/>
    <col min="6" max="6" width="8.28515625" customWidth="1"/>
    <col min="7" max="7" width="7.85546875" customWidth="1"/>
    <col min="8" max="9" width="8.42578125" customWidth="1"/>
    <col min="10" max="10" width="8.5703125" customWidth="1"/>
    <col min="11" max="12" width="30.5703125" customWidth="1"/>
  </cols>
  <sheetData>
    <row r="1" spans="1:12" ht="21" customHeight="1" thickBot="1" x14ac:dyDescent="0.3">
      <c r="A1" s="26" t="s">
        <v>0</v>
      </c>
      <c r="B1" s="26" t="s">
        <v>1</v>
      </c>
      <c r="C1" s="7" t="s">
        <v>2</v>
      </c>
      <c r="D1" s="9"/>
      <c r="E1" s="7" t="s">
        <v>3</v>
      </c>
      <c r="F1" s="8"/>
      <c r="G1" s="8"/>
      <c r="H1" s="8"/>
      <c r="I1" s="8"/>
      <c r="J1" s="9"/>
      <c r="K1" s="4"/>
      <c r="L1" s="5"/>
    </row>
    <row r="2" spans="1:12" ht="53.25" customHeight="1" thickBot="1" x14ac:dyDescent="0.3">
      <c r="A2" s="6"/>
      <c r="B2" s="6"/>
      <c r="C2" s="11" t="s">
        <v>4</v>
      </c>
      <c r="D2" s="11" t="s">
        <v>5</v>
      </c>
      <c r="E2" s="11">
        <v>2019</v>
      </c>
      <c r="F2" s="11">
        <v>2020</v>
      </c>
      <c r="G2" s="11">
        <v>2021</v>
      </c>
      <c r="H2" s="11">
        <v>2022</v>
      </c>
      <c r="I2" s="11">
        <v>2023</v>
      </c>
      <c r="J2" s="11">
        <v>2024</v>
      </c>
      <c r="K2" s="27" t="s">
        <v>17</v>
      </c>
      <c r="L2" s="17" t="s">
        <v>19</v>
      </c>
    </row>
    <row r="3" spans="1:12" ht="22.5" customHeight="1" thickBot="1" x14ac:dyDescent="0.3">
      <c r="A3" s="3" t="s">
        <v>6</v>
      </c>
      <c r="B3" s="2" t="s">
        <v>7</v>
      </c>
      <c r="C3" s="11">
        <v>88</v>
      </c>
      <c r="D3" s="12">
        <v>44561</v>
      </c>
      <c r="E3" s="11">
        <v>79</v>
      </c>
      <c r="F3" s="11">
        <v>80</v>
      </c>
      <c r="G3" s="11">
        <v>80.5</v>
      </c>
      <c r="H3" s="11">
        <v>81</v>
      </c>
      <c r="I3" s="11">
        <v>81.5</v>
      </c>
      <c r="J3" s="11">
        <v>82</v>
      </c>
      <c r="K3" s="13">
        <f>C3/G3*100%</f>
        <v>1.0931677018633541</v>
      </c>
      <c r="L3" s="29">
        <v>1</v>
      </c>
    </row>
    <row r="4" spans="1:12" ht="32.25" thickBot="1" x14ac:dyDescent="0.3">
      <c r="A4" s="3" t="s">
        <v>8</v>
      </c>
      <c r="B4" s="2" t="s">
        <v>7</v>
      </c>
      <c r="C4" s="11">
        <v>46.2</v>
      </c>
      <c r="D4" s="12">
        <v>44561</v>
      </c>
      <c r="E4" s="11">
        <v>38.5</v>
      </c>
      <c r="F4" s="11">
        <v>39.200000000000003</v>
      </c>
      <c r="G4" s="11">
        <v>40.5</v>
      </c>
      <c r="H4" s="11">
        <v>41.5</v>
      </c>
      <c r="I4" s="11">
        <v>48.6</v>
      </c>
      <c r="J4" s="11">
        <v>55</v>
      </c>
      <c r="K4" s="13">
        <f t="shared" ref="K4:K11" si="0">C4/G4*100%</f>
        <v>1.1407407407407408</v>
      </c>
      <c r="L4" s="29">
        <v>1</v>
      </c>
    </row>
    <row r="5" spans="1:12" ht="32.25" thickBot="1" x14ac:dyDescent="0.3">
      <c r="A5" s="3" t="s">
        <v>9</v>
      </c>
      <c r="B5" s="2" t="s">
        <v>7</v>
      </c>
      <c r="C5" s="11">
        <v>20</v>
      </c>
      <c r="D5" s="12">
        <v>44561</v>
      </c>
      <c r="E5" s="11">
        <v>13.3</v>
      </c>
      <c r="F5" s="11">
        <v>16.2</v>
      </c>
      <c r="G5" s="11">
        <v>20</v>
      </c>
      <c r="H5" s="11">
        <v>24.5</v>
      </c>
      <c r="I5" s="11">
        <v>24.7</v>
      </c>
      <c r="J5" s="11">
        <v>25</v>
      </c>
      <c r="K5" s="13">
        <f t="shared" si="0"/>
        <v>1</v>
      </c>
      <c r="L5" s="29">
        <v>1</v>
      </c>
    </row>
    <row r="6" spans="1:12" ht="21.75" customHeight="1" thickBot="1" x14ac:dyDescent="0.3">
      <c r="A6" s="3" t="s">
        <v>10</v>
      </c>
      <c r="B6" s="2" t="s">
        <v>7</v>
      </c>
      <c r="C6" s="11">
        <v>42.2</v>
      </c>
      <c r="D6" s="12">
        <v>44561</v>
      </c>
      <c r="E6" s="11">
        <v>42</v>
      </c>
      <c r="F6" s="11">
        <v>47</v>
      </c>
      <c r="G6" s="11">
        <v>54</v>
      </c>
      <c r="H6" s="11">
        <v>56</v>
      </c>
      <c r="I6" s="11">
        <v>58</v>
      </c>
      <c r="J6" s="11">
        <v>60</v>
      </c>
      <c r="K6" s="13">
        <f t="shared" si="0"/>
        <v>0.78148148148148155</v>
      </c>
      <c r="L6" s="29">
        <v>0</v>
      </c>
    </row>
    <row r="7" spans="1:12" ht="39" customHeight="1" thickBot="1" x14ac:dyDescent="0.3">
      <c r="A7" s="3" t="s">
        <v>11</v>
      </c>
      <c r="B7" s="2" t="s">
        <v>7</v>
      </c>
      <c r="C7" s="11">
        <v>64</v>
      </c>
      <c r="D7" s="12">
        <v>44561</v>
      </c>
      <c r="E7" s="11">
        <v>53</v>
      </c>
      <c r="F7" s="11">
        <v>58</v>
      </c>
      <c r="G7" s="11">
        <v>63</v>
      </c>
      <c r="H7" s="11">
        <v>69</v>
      </c>
      <c r="I7" s="11">
        <v>74</v>
      </c>
      <c r="J7" s="11">
        <v>80</v>
      </c>
      <c r="K7" s="13">
        <f t="shared" si="0"/>
        <v>1.0158730158730158</v>
      </c>
      <c r="L7" s="29">
        <v>1</v>
      </c>
    </row>
    <row r="8" spans="1:12" ht="24.75" customHeight="1" thickBot="1" x14ac:dyDescent="0.3">
      <c r="A8" s="3" t="s">
        <v>12</v>
      </c>
      <c r="B8" s="2" t="s">
        <v>7</v>
      </c>
      <c r="C8" s="11">
        <v>4</v>
      </c>
      <c r="D8" s="12">
        <v>44561</v>
      </c>
      <c r="E8" s="11">
        <v>5</v>
      </c>
      <c r="F8" s="11">
        <v>6</v>
      </c>
      <c r="G8" s="11">
        <v>7</v>
      </c>
      <c r="H8" s="11">
        <v>7</v>
      </c>
      <c r="I8" s="11">
        <v>7</v>
      </c>
      <c r="J8" s="11">
        <v>7</v>
      </c>
      <c r="K8" s="13">
        <f t="shared" si="0"/>
        <v>0.5714285714285714</v>
      </c>
      <c r="L8" s="29">
        <v>0</v>
      </c>
    </row>
    <row r="9" spans="1:12" ht="16.5" thickBot="1" x14ac:dyDescent="0.3">
      <c r="A9" s="3" t="s">
        <v>13</v>
      </c>
      <c r="B9" s="2" t="s">
        <v>7</v>
      </c>
      <c r="C9" s="11">
        <v>55</v>
      </c>
      <c r="D9" s="12">
        <v>44561</v>
      </c>
      <c r="E9" s="11">
        <v>60</v>
      </c>
      <c r="F9" s="11">
        <v>62</v>
      </c>
      <c r="G9" s="11">
        <v>65</v>
      </c>
      <c r="H9" s="11">
        <v>68</v>
      </c>
      <c r="I9" s="11">
        <v>70</v>
      </c>
      <c r="J9" s="11">
        <v>75</v>
      </c>
      <c r="K9" s="13">
        <f t="shared" si="0"/>
        <v>0.84615384615384615</v>
      </c>
      <c r="L9" s="29">
        <v>0</v>
      </c>
    </row>
    <row r="10" spans="1:12" ht="23.25" customHeight="1" thickBot="1" x14ac:dyDescent="0.3">
      <c r="A10" s="3" t="s">
        <v>14</v>
      </c>
      <c r="B10" s="2" t="s">
        <v>7</v>
      </c>
      <c r="C10" s="11">
        <v>75</v>
      </c>
      <c r="D10" s="12">
        <v>44561</v>
      </c>
      <c r="E10" s="11">
        <v>70</v>
      </c>
      <c r="F10" s="11">
        <v>75</v>
      </c>
      <c r="G10" s="11">
        <v>75</v>
      </c>
      <c r="H10" s="11">
        <v>75</v>
      </c>
      <c r="I10" s="11">
        <v>75</v>
      </c>
      <c r="J10" s="11">
        <v>75</v>
      </c>
      <c r="K10" s="13">
        <f t="shared" si="0"/>
        <v>1</v>
      </c>
      <c r="L10" s="29">
        <v>1</v>
      </c>
    </row>
    <row r="11" spans="1:12" ht="32.25" thickBot="1" x14ac:dyDescent="0.3">
      <c r="A11" s="3" t="s">
        <v>15</v>
      </c>
      <c r="B11" s="2" t="s">
        <v>7</v>
      </c>
      <c r="C11" s="11">
        <v>53</v>
      </c>
      <c r="D11" s="12">
        <v>44561</v>
      </c>
      <c r="E11" s="11">
        <v>75</v>
      </c>
      <c r="F11" s="11">
        <v>78</v>
      </c>
      <c r="G11" s="11">
        <v>80</v>
      </c>
      <c r="H11" s="11">
        <v>80</v>
      </c>
      <c r="I11" s="11">
        <v>80</v>
      </c>
      <c r="J11" s="11">
        <v>80</v>
      </c>
      <c r="K11" s="13">
        <f t="shared" si="0"/>
        <v>0.66249999999999998</v>
      </c>
      <c r="L11" s="29">
        <v>0</v>
      </c>
    </row>
    <row r="12" spans="1:12" ht="16.5" thickBot="1" x14ac:dyDescent="0.3">
      <c r="A12" s="7" t="s">
        <v>16</v>
      </c>
      <c r="B12" s="8"/>
      <c r="C12" s="8"/>
      <c r="D12" s="8"/>
      <c r="E12" s="8"/>
      <c r="F12" s="8"/>
      <c r="G12" s="8"/>
      <c r="H12" s="8"/>
      <c r="I12" s="8"/>
      <c r="J12" s="9"/>
      <c r="K12" s="14">
        <f>SUM(K3:K11)</f>
        <v>8.1113453575410102</v>
      </c>
      <c r="L12" s="15">
        <f>SUM(L3:L11)</f>
        <v>5</v>
      </c>
    </row>
    <row r="13" spans="1:12" ht="16.5" thickBot="1" x14ac:dyDescent="0.3">
      <c r="A13" s="7" t="s">
        <v>18</v>
      </c>
      <c r="B13" s="8"/>
      <c r="C13" s="8"/>
      <c r="D13" s="8"/>
      <c r="E13" s="8"/>
      <c r="F13" s="8"/>
      <c r="G13" s="8"/>
      <c r="H13" s="8"/>
      <c r="I13" s="8"/>
      <c r="J13" s="9"/>
      <c r="K13" s="15">
        <f>(1/9)*K12</f>
        <v>0.90126059528233438</v>
      </c>
      <c r="L13" s="15">
        <f>(1/9)*L12*100%</f>
        <v>0.55555555555555558</v>
      </c>
    </row>
    <row r="14" spans="1:12" ht="6" customHeight="1" thickBot="1" x14ac:dyDescent="0.3">
      <c r="A14" s="2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1:12" ht="142.5" thickBot="1" x14ac:dyDescent="0.3">
      <c r="A15" s="16" t="s">
        <v>25</v>
      </c>
      <c r="B15" s="17" t="s">
        <v>27</v>
      </c>
      <c r="C15" s="17" t="s">
        <v>26</v>
      </c>
      <c r="D15" s="18"/>
      <c r="E15" s="10"/>
      <c r="F15" s="18"/>
      <c r="G15" s="18"/>
      <c r="H15" s="18"/>
      <c r="I15" s="18"/>
      <c r="J15" s="18"/>
      <c r="K15" s="18"/>
      <c r="L15" s="19"/>
    </row>
    <row r="16" spans="1:12" ht="16.5" thickBot="1" x14ac:dyDescent="0.3">
      <c r="A16" s="16" t="s">
        <v>20</v>
      </c>
      <c r="B16" s="21">
        <v>39753727.229999997</v>
      </c>
      <c r="C16" s="21">
        <v>39753727.229999997</v>
      </c>
      <c r="D16" s="18"/>
      <c r="E16" s="22"/>
      <c r="F16" s="18"/>
      <c r="G16" s="18"/>
      <c r="H16" s="18"/>
      <c r="I16" s="18"/>
      <c r="J16" s="18"/>
      <c r="K16" s="18"/>
      <c r="L16" s="19"/>
    </row>
    <row r="17" spans="1:12" ht="16.5" thickBot="1" x14ac:dyDescent="0.3">
      <c r="A17" s="16" t="s">
        <v>21</v>
      </c>
      <c r="B17" s="21">
        <v>2172976</v>
      </c>
      <c r="C17" s="21">
        <v>2172976</v>
      </c>
      <c r="D17" s="18"/>
      <c r="E17" s="22"/>
      <c r="F17" s="18"/>
      <c r="G17" s="18"/>
      <c r="H17" s="18"/>
      <c r="I17" s="18"/>
      <c r="J17" s="18"/>
      <c r="K17" s="18"/>
      <c r="L17" s="19"/>
    </row>
    <row r="18" spans="1:12" ht="16.5" thickBot="1" x14ac:dyDescent="0.3">
      <c r="A18" s="16" t="s">
        <v>22</v>
      </c>
      <c r="B18" s="21">
        <v>35693681.920000002</v>
      </c>
      <c r="C18" s="21">
        <v>35693681.920000002</v>
      </c>
      <c r="D18" s="18"/>
      <c r="E18" s="22"/>
      <c r="F18" s="18"/>
      <c r="G18" s="18"/>
      <c r="H18" s="18"/>
      <c r="I18" s="18"/>
      <c r="J18" s="18"/>
      <c r="K18" s="18"/>
      <c r="L18" s="19"/>
    </row>
    <row r="19" spans="1:12" ht="16.5" thickBot="1" x14ac:dyDescent="0.3">
      <c r="A19" s="16" t="s">
        <v>23</v>
      </c>
      <c r="B19" s="21">
        <v>1430009.31</v>
      </c>
      <c r="C19" s="21">
        <v>1430009.31</v>
      </c>
      <c r="D19" s="18"/>
      <c r="E19" s="22"/>
      <c r="F19" s="18"/>
      <c r="G19" s="18"/>
      <c r="H19" s="18"/>
      <c r="I19" s="18"/>
      <c r="J19" s="18"/>
      <c r="K19" s="18"/>
      <c r="L19" s="19"/>
    </row>
    <row r="20" spans="1:12" ht="17.25" customHeight="1" thickBot="1" x14ac:dyDescent="0.3">
      <c r="A20" s="16" t="s">
        <v>24</v>
      </c>
      <c r="B20" s="21">
        <v>457060</v>
      </c>
      <c r="C20" s="21">
        <v>457060</v>
      </c>
      <c r="D20" s="18"/>
      <c r="E20" s="22"/>
      <c r="F20" s="18"/>
      <c r="G20" s="18"/>
      <c r="H20" s="18"/>
      <c r="I20" s="18"/>
      <c r="J20" s="18"/>
      <c r="K20" s="18"/>
      <c r="L20" s="19"/>
    </row>
    <row r="21" spans="1:12" ht="32.25" thickBot="1" x14ac:dyDescent="0.3">
      <c r="A21" s="23" t="s">
        <v>28</v>
      </c>
      <c r="B21" s="24">
        <f>C16/B16*100%</f>
        <v>1</v>
      </c>
      <c r="C21" s="25"/>
      <c r="D21" s="18"/>
      <c r="E21" s="22"/>
      <c r="F21" s="18"/>
      <c r="G21" s="18"/>
      <c r="H21" s="18"/>
      <c r="I21" s="18"/>
      <c r="J21" s="18"/>
      <c r="K21" s="18"/>
      <c r="L21" s="19"/>
    </row>
    <row r="22" spans="1:12" ht="6.75" customHeight="1" thickBot="1" x14ac:dyDescent="0.3">
      <c r="A22" s="2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ht="47.25" customHeight="1" thickBot="1" x14ac:dyDescent="0.3">
      <c r="A23" s="30" t="s">
        <v>29</v>
      </c>
      <c r="B23" s="31"/>
      <c r="C23" s="31"/>
      <c r="D23" s="31"/>
      <c r="E23" s="31"/>
      <c r="F23" s="32"/>
      <c r="G23" s="33">
        <f>(K13+B21+L13)/3</f>
        <v>0.81893871694596321</v>
      </c>
      <c r="H23" s="20"/>
      <c r="I23" s="20"/>
      <c r="J23" s="20"/>
      <c r="K23" s="20"/>
      <c r="L23" s="1"/>
    </row>
  </sheetData>
  <mergeCells count="8">
    <mergeCell ref="B21:C21"/>
    <mergeCell ref="A23:F23"/>
    <mergeCell ref="A1:A2"/>
    <mergeCell ref="B1:B2"/>
    <mergeCell ref="C1:D1"/>
    <mergeCell ref="E1:J1"/>
    <mergeCell ref="A12:J12"/>
    <mergeCell ref="A13:J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2022-04-25T11:34:26Z</dcterms:created>
  <dcterms:modified xsi:type="dcterms:W3CDTF">2022-04-25T12:59:35Z</dcterms:modified>
</cp:coreProperties>
</file>